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<sst xmlns="http://schemas.openxmlformats.org/spreadsheetml/2006/main" count="371" uniqueCount="116">
  <si>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</si>
  <si>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</si>
  <si>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</si>
  <si>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</si>
  <si>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</si>
  <si>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</si>
  <si>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</si>
  <si>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</si>
  <si>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</si>
  <si>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</si>
  <si>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</si>
  <si>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</si>
  <si>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</si>
  <si>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</si>
  <si>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</si>
  <si>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</si>
  <si>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</si>
  <si>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</si>
  <si>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</si>
  <si>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</si>
  <si>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</si>
  <si>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</si>
  <si>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</si>
  <si>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</si>
  <si>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</si>
  <si>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</si>
  <si>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</si>
  <si>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</si>
  <si>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</si>
  <si>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</si>
  <si>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</si>
  <si>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</si>
  <si>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</si>
  <si>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</si>
  <si>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</si>
  <si>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</si>
  <si>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</si>
  <si>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</si>
  <si>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</si>
  <si>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</si>
  <si>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</si>
  <si>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</si>
  <si>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</si>
  <si>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</si>
  <si>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</si>
  <si>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</si>
  <si>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</si>
  <si>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</si>
  <si>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</si>
  <si>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</si>
  <si>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</si>
  <si>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</si>
  <si>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</si>
  <si>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</si>
  <si>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</si>
  <si>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</si>
  <si>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</si>
  <si>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</si>
  <si>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</si>
  <si>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</si>
  <si>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</si>
  <si>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</si>
  <si>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</si>
  <si>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</si>
  <si>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</si>
  <si>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</si>
  <si>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</si>
  <si>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</si>
  <si>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</si>
  <si>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</si>
  <si>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</si>
  <si>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</si>
  <si>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</si>
  <si>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</si>
  <si>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</si>
  <si>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</si>
  <si>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</si>
  <si>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</si>
  <si>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</si>
  <si>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</si>
  <si>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</si>
  <si>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</si>
  <si>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</si>
  <si>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</si>
  <si>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</si>
  <si>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</si>
  <si>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</si>
  <si>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</si>
  <si>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</si>
  <si>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</si>
  <si>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</si>
  <si>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</si>
  <si>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</si>
  <si>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</si>
  <si>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</si>
  <si>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</si>
  <si>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</si>
  <si>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</si>
  <si>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</si>
  <si>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</si>
  <si>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</si>
  <si>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</si>
  <si>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</si>
  <si>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</si>
  <si>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</si>
  <si>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</si>
  <si>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</si>
  <si>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</si>
  <si>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</si>
  <si>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</si>
  <si>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план на січень-жовтень  2014р.</t>
  </si>
  <si>
    <t>станом на 13.10.2014 р.</t>
  </si>
  <si>
    <r>
      <t xml:space="preserve">станом на 13.10.2014р.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</si>
  <si>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13.10.2014р.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</si>
  <si>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13.10.2014</t>
    </r>
    <r>
      <rPr>
        <sz val="10"/>
        <rFont val="Times New Roman"/>
        <family val="1"/>
      </rPr>
      <t xml:space="preserve"> (тис.грн.)</t>
    </r>
  </si>
  <si>
    <t>Зміни до розпису станом на 13.10.2014р.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</si>
</sst>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0" fontId="4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3522036"/>
        <c:axId val="33262869"/>
      </c:lineChart>
      <c:catAx>
        <c:axId val="335220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62869"/>
        <c:crosses val="autoZero"/>
        <c:auto val="0"/>
        <c:lblOffset val="100"/>
        <c:tickLblSkip val="1"/>
        <c:noMultiLvlLbl val="0"/>
      </c:catAx>
      <c:valAx>
        <c:axId val="33262869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522036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жовтень!$J$4:$J$11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жовтень!$K$4:$K$26</c:f>
              <c:numCache/>
            </c:numRef>
          </c:val>
          <c:smooth val="1"/>
        </c:ser>
        <c:marker val="1"/>
        <c:axId val="64921742"/>
        <c:axId val="47424767"/>
      </c:lineChart>
      <c:catAx>
        <c:axId val="649217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24767"/>
        <c:crosses val="autoZero"/>
        <c:auto val="0"/>
        <c:lblOffset val="100"/>
        <c:tickLblSkip val="1"/>
        <c:noMultiLvlLbl val="0"/>
      </c:catAx>
      <c:valAx>
        <c:axId val="47424767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9217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13.10.2014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4169720"/>
        <c:axId val="16200889"/>
      </c:bar3DChart>
      <c:catAx>
        <c:axId val="2416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6200889"/>
        <c:crosses val="autoZero"/>
        <c:auto val="1"/>
        <c:lblOffset val="100"/>
        <c:tickLblSkip val="1"/>
        <c:noMultiLvlLbl val="0"/>
      </c:catAx>
      <c:valAx>
        <c:axId val="16200889"/>
        <c:scaling>
          <c:orientation val="minMax"/>
          <c:max val="3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69720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1590274"/>
        <c:axId val="37203603"/>
      </c:barChart>
      <c:catAx>
        <c:axId val="1159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203603"/>
        <c:crosses val="autoZero"/>
        <c:auto val="1"/>
        <c:lblOffset val="100"/>
        <c:tickLblSkip val="1"/>
        <c:noMultiLvlLbl val="0"/>
      </c:catAx>
      <c:valAx>
        <c:axId val="37203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590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6396972"/>
        <c:axId val="60701837"/>
      </c:barChart>
      <c:catAx>
        <c:axId val="6639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01837"/>
        <c:crosses val="autoZero"/>
        <c:auto val="1"/>
        <c:lblOffset val="100"/>
        <c:tickLblSkip val="1"/>
        <c:noMultiLvlLbl val="0"/>
      </c:catAx>
      <c:valAx>
        <c:axId val="60701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96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9445622"/>
        <c:axId val="17901735"/>
      </c:barChart>
      <c:catAx>
        <c:axId val="9445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01735"/>
        <c:crosses val="autoZero"/>
        <c:auto val="1"/>
        <c:lblOffset val="100"/>
        <c:tickLblSkip val="1"/>
        <c:noMultiLvlLbl val="0"/>
      </c:catAx>
      <c:valAx>
        <c:axId val="17901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45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0930366"/>
        <c:axId val="9937839"/>
      </c:lineChart>
      <c:catAx>
        <c:axId val="309303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37839"/>
        <c:crosses val="autoZero"/>
        <c:auto val="0"/>
        <c:lblOffset val="100"/>
        <c:tickLblSkip val="1"/>
        <c:noMultiLvlLbl val="0"/>
      </c:catAx>
      <c:valAx>
        <c:axId val="993783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93036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2331688"/>
        <c:axId val="66767465"/>
      </c:lineChart>
      <c:catAx>
        <c:axId val="223316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67465"/>
        <c:crosses val="autoZero"/>
        <c:auto val="0"/>
        <c:lblOffset val="100"/>
        <c:tickLblSkip val="1"/>
        <c:noMultiLvlLbl val="0"/>
      </c:catAx>
      <c:valAx>
        <c:axId val="6676746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33168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4036274"/>
        <c:axId val="39455555"/>
      </c:lineChart>
      <c:catAx>
        <c:axId val="640362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55555"/>
        <c:crosses val="autoZero"/>
        <c:auto val="0"/>
        <c:lblOffset val="100"/>
        <c:tickLblSkip val="1"/>
        <c:noMultiLvlLbl val="0"/>
      </c:catAx>
      <c:valAx>
        <c:axId val="3945555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03627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9555676"/>
        <c:axId val="41783357"/>
      </c:lineChart>
      <c:catAx>
        <c:axId val="195556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83357"/>
        <c:crosses val="autoZero"/>
        <c:auto val="0"/>
        <c:lblOffset val="100"/>
        <c:tickLblSkip val="1"/>
        <c:noMultiLvlLbl val="0"/>
      </c:catAx>
      <c:valAx>
        <c:axId val="4178335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5556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0505894"/>
        <c:axId val="29008727"/>
      </c:lineChart>
      <c:catAx>
        <c:axId val="405058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08727"/>
        <c:crosses val="autoZero"/>
        <c:auto val="0"/>
        <c:lblOffset val="100"/>
        <c:tickLblSkip val="1"/>
        <c:noMultiLvlLbl val="0"/>
      </c:catAx>
      <c:valAx>
        <c:axId val="29008727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50589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9751952"/>
        <c:axId val="896657"/>
      </c:lineChart>
      <c:catAx>
        <c:axId val="597519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6657"/>
        <c:crosses val="autoZero"/>
        <c:auto val="0"/>
        <c:lblOffset val="100"/>
        <c:tickLblSkip val="1"/>
        <c:noMultiLvlLbl val="0"/>
      </c:catAx>
      <c:valAx>
        <c:axId val="89665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75195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8069914"/>
        <c:axId val="5520363"/>
      </c:lineChart>
      <c:catAx>
        <c:axId val="80699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0363"/>
        <c:crosses val="autoZero"/>
        <c:auto val="0"/>
        <c:lblOffset val="100"/>
        <c:tickLblSkip val="1"/>
        <c:noMultiLvlLbl val="0"/>
      </c:catAx>
      <c:valAx>
        <c:axId val="552036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0699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49683268"/>
        <c:axId val="44496229"/>
      </c:lineChart>
      <c:catAx>
        <c:axId val="496832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96229"/>
        <c:crosses val="autoZero"/>
        <c:auto val="0"/>
        <c:lblOffset val="100"/>
        <c:tickLblSkip val="1"/>
        <c:noMultiLvlLbl val="0"/>
      </c:catAx>
      <c:valAx>
        <c:axId val="4449622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68326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13.10.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404 727,3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370 520,2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-28 713,8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жовтень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41 164,3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-34 207,1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2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3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4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5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6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7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62</v>
      </c>
      <c r="O1" s="120"/>
      <c r="P1" s="120"/>
      <c r="Q1" s="120"/>
      <c r="R1" s="120"/>
      <c r="S1" s="121"/>
    </row>
    <row r="2" spans="1:19" ht="16.5" thickBot="1">
      <c r="A2" s="122" t="s">
        <v>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64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41671</v>
      </c>
      <c r="O29" s="131">
        <f>'[1]січень '!$D$142</f>
        <v>111410.62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41671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34" sqref="R3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107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109</v>
      </c>
      <c r="O1" s="120"/>
      <c r="P1" s="120"/>
      <c r="Q1" s="120"/>
      <c r="R1" s="120"/>
      <c r="S1" s="121"/>
    </row>
    <row r="2" spans="1:19" ht="16.5" thickBot="1">
      <c r="A2" s="122" t="s">
        <v>111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112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AVERAGE(J4:J11)</f>
        <v>1556.3125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1556.3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1556.3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1556.3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1556.3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1556.3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1556.3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1556.3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1100</v>
      </c>
      <c r="L12" s="4">
        <f t="shared" si="1"/>
        <v>0</v>
      </c>
      <c r="M12" s="2">
        <v>1556.3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41926</v>
      </c>
      <c r="B13" s="80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1500</v>
      </c>
      <c r="L13" s="4">
        <f t="shared" si="1"/>
        <v>0</v>
      </c>
      <c r="M13" s="2">
        <v>1556.3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41927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3800</v>
      </c>
      <c r="L14" s="4">
        <f t="shared" si="1"/>
        <v>0</v>
      </c>
      <c r="M14" s="2">
        <v>1556.3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41928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1200</v>
      </c>
      <c r="L15" s="4">
        <f t="shared" si="1"/>
        <v>0</v>
      </c>
      <c r="M15" s="2">
        <v>1556.3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41929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1200</v>
      </c>
      <c r="L16" s="4">
        <f>J15/K16</f>
        <v>0</v>
      </c>
      <c r="M16" s="2">
        <v>1556.3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41932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1100</v>
      </c>
      <c r="L17" s="4">
        <f t="shared" si="1"/>
        <v>0</v>
      </c>
      <c r="M17" s="2">
        <v>1556.3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41933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2300</v>
      </c>
      <c r="L18" s="4">
        <f t="shared" si="1"/>
        <v>0</v>
      </c>
      <c r="M18" s="2">
        <v>1556.3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41934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3300</v>
      </c>
      <c r="L19" s="4">
        <f t="shared" si="1"/>
        <v>0</v>
      </c>
      <c r="M19" s="2">
        <v>1556.3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41935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1100</v>
      </c>
      <c r="L20" s="4">
        <f t="shared" si="1"/>
        <v>0</v>
      </c>
      <c r="M20" s="2">
        <v>1556.3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41936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990</v>
      </c>
      <c r="L21" s="4">
        <f t="shared" si="1"/>
        <v>0</v>
      </c>
      <c r="M21" s="2">
        <v>1556.3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41939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980</v>
      </c>
      <c r="L22" s="4">
        <f t="shared" si="1"/>
        <v>0</v>
      </c>
      <c r="M22" s="2">
        <v>1556.3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41940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1100</v>
      </c>
      <c r="L23" s="4">
        <f t="shared" si="1"/>
        <v>0</v>
      </c>
      <c r="M23" s="2">
        <v>1556.3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41941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2900</v>
      </c>
      <c r="L24" s="4">
        <f t="shared" si="1"/>
        <v>0</v>
      </c>
      <c r="M24" s="2">
        <v>1556.3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41942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3900</v>
      </c>
      <c r="L25" s="4">
        <f t="shared" si="1"/>
        <v>0</v>
      </c>
      <c r="M25" s="2">
        <v>1556.3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13">
        <v>41943</v>
      </c>
      <c r="B26" s="106"/>
      <c r="C26" s="81"/>
      <c r="D26" s="7"/>
      <c r="E26" s="7"/>
      <c r="F26" s="7"/>
      <c r="G26" s="7"/>
      <c r="H26" s="7"/>
      <c r="I26" s="82">
        <f t="shared" si="0"/>
        <v>0</v>
      </c>
      <c r="J26" s="106"/>
      <c r="K26" s="106">
        <v>2633.3</v>
      </c>
      <c r="L26" s="4">
        <f t="shared" si="1"/>
        <v>0</v>
      </c>
      <c r="M26" s="2">
        <v>1556.3</v>
      </c>
      <c r="N26" s="112"/>
      <c r="O26" s="113"/>
      <c r="P26" s="113"/>
      <c r="Q26" s="113"/>
      <c r="R26" s="113"/>
      <c r="S26" s="114">
        <f t="shared" si="2"/>
        <v>0</v>
      </c>
    </row>
    <row r="27" spans="1:19" ht="13.5" thickBot="1">
      <c r="A27" s="39" t="s">
        <v>33</v>
      </c>
      <c r="B27" s="43">
        <f aca="true" t="shared" si="3" ref="B27:J27">SUM(B4:B25)</f>
        <v>10639.199999999999</v>
      </c>
      <c r="C27" s="43">
        <f t="shared" si="3"/>
        <v>717.1999999999999</v>
      </c>
      <c r="D27" s="43">
        <f t="shared" si="3"/>
        <v>12.1</v>
      </c>
      <c r="E27" s="14">
        <f t="shared" si="3"/>
        <v>34.9</v>
      </c>
      <c r="F27" s="14">
        <f t="shared" si="3"/>
        <v>248</v>
      </c>
      <c r="G27" s="14">
        <f t="shared" si="3"/>
        <v>570.6</v>
      </c>
      <c r="H27" s="14">
        <f t="shared" si="3"/>
        <v>164.20000000000002</v>
      </c>
      <c r="I27" s="43">
        <f t="shared" si="3"/>
        <v>64.30000000000021</v>
      </c>
      <c r="J27" s="43">
        <f t="shared" si="3"/>
        <v>12450.5</v>
      </c>
      <c r="K27" s="43">
        <f>SUM(K4:K26)</f>
        <v>40673.3</v>
      </c>
      <c r="L27" s="15">
        <f t="shared" si="1"/>
        <v>0.30610990502368873</v>
      </c>
      <c r="M27" s="2"/>
      <c r="N27" s="107">
        <f aca="true" t="shared" si="4" ref="N27:S27">SUM(N4:N26)</f>
        <v>250.6</v>
      </c>
      <c r="O27" s="107">
        <f t="shared" si="4"/>
        <v>0</v>
      </c>
      <c r="P27" s="107">
        <f t="shared" si="4"/>
        <v>2413.1</v>
      </c>
      <c r="Q27" s="107">
        <f t="shared" si="4"/>
        <v>22.299999999999997</v>
      </c>
      <c r="R27" s="107">
        <f t="shared" si="4"/>
        <v>5.530000000000001</v>
      </c>
      <c r="S27" s="107">
        <f t="shared" si="4"/>
        <v>2691.5299999999997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 t="s">
        <v>41</v>
      </c>
      <c r="O30" s="129"/>
      <c r="P30" s="129"/>
      <c r="Q30" s="129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0" t="s">
        <v>34</v>
      </c>
      <c r="O31" s="130"/>
      <c r="P31" s="130"/>
      <c r="Q31" s="130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7">
        <v>41925</v>
      </c>
      <c r="O32" s="131">
        <v>113811.71867</v>
      </c>
      <c r="P32" s="131"/>
      <c r="Q32" s="131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8"/>
      <c r="O33" s="131"/>
      <c r="P33" s="131"/>
      <c r="Q33" s="131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104791.12214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2" t="s">
        <v>56</v>
      </c>
      <c r="P35" s="133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4" t="s">
        <v>57</v>
      </c>
      <c r="P36" s="134"/>
      <c r="Q36" s="83">
        <v>9020.59653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5" t="s">
        <v>60</v>
      </c>
      <c r="P37" s="136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 t="s">
        <v>35</v>
      </c>
      <c r="O40" s="129"/>
      <c r="P40" s="129"/>
      <c r="Q40" s="129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8" t="s">
        <v>36</v>
      </c>
      <c r="O41" s="138"/>
      <c r="P41" s="138"/>
      <c r="Q41" s="138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7">
        <v>41925</v>
      </c>
      <c r="O42" s="137">
        <v>0</v>
      </c>
      <c r="P42" s="137"/>
      <c r="Q42" s="137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8"/>
      <c r="O43" s="137"/>
      <c r="P43" s="137"/>
      <c r="Q43" s="137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F56" sqref="F56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7" t="s">
        <v>113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8"/>
      <c r="M27" s="148"/>
      <c r="N27" s="148"/>
    </row>
    <row r="28" spans="1:16" ht="78.75" customHeight="1">
      <c r="A28" s="143" t="s">
        <v>40</v>
      </c>
      <c r="B28" s="149" t="s">
        <v>51</v>
      </c>
      <c r="C28" s="150"/>
      <c r="D28" s="139" t="s">
        <v>28</v>
      </c>
      <c r="E28" s="139"/>
      <c r="F28" s="145" t="s">
        <v>29</v>
      </c>
      <c r="G28" s="146"/>
      <c r="H28" s="140" t="s">
        <v>39</v>
      </c>
      <c r="I28" s="145"/>
      <c r="J28" s="140" t="s">
        <v>50</v>
      </c>
      <c r="K28" s="141"/>
      <c r="L28" s="155" t="s">
        <v>45</v>
      </c>
      <c r="M28" s="156"/>
      <c r="N28" s="157"/>
      <c r="O28" s="151" t="s">
        <v>114</v>
      </c>
      <c r="P28" s="152"/>
    </row>
    <row r="29" spans="1:16" ht="45">
      <c r="A29" s="144"/>
      <c r="B29" s="72" t="s">
        <v>110</v>
      </c>
      <c r="C29" s="28" t="s">
        <v>26</v>
      </c>
      <c r="D29" s="72" t="str">
        <f>B29</f>
        <v>план на січень-жовтень  2014р.</v>
      </c>
      <c r="E29" s="28" t="str">
        <f>C29</f>
        <v>факт</v>
      </c>
      <c r="F29" s="71" t="str">
        <f>B29</f>
        <v>план на січень-жовтень  2014р.</v>
      </c>
      <c r="G29" s="95" t="str">
        <f>C29</f>
        <v>факт</v>
      </c>
      <c r="H29" s="72" t="str">
        <f>B29</f>
        <v>план на січень-жовтень  2014р.</v>
      </c>
      <c r="I29" s="28" t="str">
        <f>C29</f>
        <v>факт</v>
      </c>
      <c r="J29" s="71" t="str">
        <f>B29</f>
        <v>план на січень-жовтень  2014р.</v>
      </c>
      <c r="K29" s="95" t="str">
        <f>C29</f>
        <v>факт</v>
      </c>
      <c r="L29" s="67" t="str">
        <f>D29</f>
        <v>план на січень-жовтень  2014р.</v>
      </c>
      <c r="M29" s="28" t="s">
        <v>26</v>
      </c>
      <c r="N29" s="68" t="s">
        <v>27</v>
      </c>
      <c r="O29" s="141"/>
      <c r="P29" s="145"/>
    </row>
    <row r="30" spans="1:16" ht="23.25" customHeight="1" thickBot="1">
      <c r="A30" s="66">
        <f>жовтень!O38</f>
        <v>0</v>
      </c>
      <c r="B30" s="73">
        <v>260.5</v>
      </c>
      <c r="C30" s="73">
        <v>319.63</v>
      </c>
      <c r="D30" s="74">
        <v>17576.23</v>
      </c>
      <c r="E30" s="74">
        <v>2643.85</v>
      </c>
      <c r="F30" s="75">
        <v>3199.4</v>
      </c>
      <c r="G30" s="76">
        <v>1754.76</v>
      </c>
      <c r="H30" s="76">
        <v>60012.6</v>
      </c>
      <c r="I30" s="76">
        <v>61949.59</v>
      </c>
      <c r="J30" s="76">
        <v>1620.81</v>
      </c>
      <c r="K30" s="96">
        <v>1097.22</v>
      </c>
      <c r="L30" s="97">
        <v>82669.54</v>
      </c>
      <c r="M30" s="77">
        <v>67765.05</v>
      </c>
      <c r="N30" s="78">
        <v>-14904.49</v>
      </c>
      <c r="O30" s="153">
        <v>113811.71867</v>
      </c>
      <c r="P30" s="154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9" t="s">
        <v>47</v>
      </c>
      <c r="P31" s="13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104791.12214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319706.1</v>
      </c>
      <c r="C47" s="40">
        <v>293252.91</v>
      </c>
      <c r="F47" s="1" t="s">
        <v>25</v>
      </c>
      <c r="G47" s="8"/>
      <c r="H47" s="142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64535.84</v>
      </c>
      <c r="C48" s="18">
        <v>61949.61</v>
      </c>
      <c r="G48" s="8"/>
      <c r="H48" s="142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1067.6</v>
      </c>
      <c r="C49" s="17">
        <v>-392.37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904.5</v>
      </c>
      <c r="C50" s="6">
        <v>817.32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5666.5</v>
      </c>
      <c r="C51" s="17">
        <v>5091.55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5831.5</v>
      </c>
      <c r="C52" s="17">
        <v>5936.01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2345.2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4615.299999999937</v>
      </c>
      <c r="C54" s="17">
        <v>1519.9799999999295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404727.34</v>
      </c>
      <c r="C55" s="12">
        <v>370520.21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98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115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99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0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0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0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0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0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0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0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1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65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67</v>
      </c>
      <c r="O1" s="120"/>
      <c r="P1" s="120"/>
      <c r="Q1" s="120"/>
      <c r="R1" s="120"/>
      <c r="S1" s="121"/>
    </row>
    <row r="2" spans="1:19" ht="16.5" thickBot="1">
      <c r="A2" s="122" t="s">
        <v>70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71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41699</v>
      </c>
      <c r="O29" s="131">
        <f>'[1]лютий'!$D$142</f>
        <v>121970.53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41699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72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74</v>
      </c>
      <c r="O1" s="120"/>
      <c r="P1" s="120"/>
      <c r="Q1" s="120"/>
      <c r="R1" s="120"/>
      <c r="S1" s="121"/>
    </row>
    <row r="2" spans="1:19" ht="16.5" thickBot="1">
      <c r="A2" s="122" t="s">
        <v>75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76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41730</v>
      </c>
      <c r="O29" s="131">
        <f>'[1]березень'!$D$142</f>
        <v>114985.02570999999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41730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79</v>
      </c>
      <c r="O1" s="120"/>
      <c r="P1" s="120"/>
      <c r="Q1" s="120"/>
      <c r="R1" s="120"/>
      <c r="S1" s="121"/>
    </row>
    <row r="2" spans="1:19" ht="16.5" thickBot="1">
      <c r="A2" s="122" t="s">
        <v>80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81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9" t="s">
        <v>41</v>
      </c>
      <c r="O28" s="129"/>
      <c r="P28" s="129"/>
      <c r="Q28" s="12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0" t="s">
        <v>34</v>
      </c>
      <c r="O29" s="130"/>
      <c r="P29" s="130"/>
      <c r="Q29" s="130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7">
        <v>41760</v>
      </c>
      <c r="O30" s="131">
        <f>'[1]квітень'!$D$142</f>
        <v>123251.48</v>
      </c>
      <c r="P30" s="131"/>
      <c r="Q30" s="131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8"/>
      <c r="O31" s="131"/>
      <c r="P31" s="131"/>
      <c r="Q31" s="131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2" t="s">
        <v>56</v>
      </c>
      <c r="P33" s="133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4" t="s">
        <v>57</v>
      </c>
      <c r="P34" s="134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5" t="s">
        <v>60</v>
      </c>
      <c r="P35" s="136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35</v>
      </c>
      <c r="O38" s="129"/>
      <c r="P38" s="129"/>
      <c r="Q38" s="129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8" t="s">
        <v>36</v>
      </c>
      <c r="O39" s="138"/>
      <c r="P39" s="138"/>
      <c r="Q39" s="138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7">
        <v>41760</v>
      </c>
      <c r="O40" s="137">
        <v>0</v>
      </c>
      <c r="P40" s="137"/>
      <c r="Q40" s="137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8"/>
      <c r="O41" s="137"/>
      <c r="P41" s="137"/>
      <c r="Q41" s="137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82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84</v>
      </c>
      <c r="O1" s="120"/>
      <c r="P1" s="120"/>
      <c r="Q1" s="120"/>
      <c r="R1" s="120"/>
      <c r="S1" s="121"/>
    </row>
    <row r="2" spans="1:19" ht="16.5" thickBot="1">
      <c r="A2" s="122" t="s">
        <v>85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86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9" t="s">
        <v>41</v>
      </c>
      <c r="O26" s="129"/>
      <c r="P26" s="129"/>
      <c r="Q26" s="129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34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>
        <v>41791</v>
      </c>
      <c r="O28" s="131">
        <f>'[1]травень'!$D$142</f>
        <v>118982.48</v>
      </c>
      <c r="P28" s="131"/>
      <c r="Q28" s="131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/>
      <c r="O29" s="131"/>
      <c r="P29" s="131"/>
      <c r="Q29" s="131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2" t="s">
        <v>56</v>
      </c>
      <c r="P31" s="133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57</v>
      </c>
      <c r="P32" s="134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60</v>
      </c>
      <c r="P33" s="136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9" t="s">
        <v>35</v>
      </c>
      <c r="O36" s="129"/>
      <c r="P36" s="129"/>
      <c r="Q36" s="129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8" t="s">
        <v>36</v>
      </c>
      <c r="O37" s="138"/>
      <c r="P37" s="138"/>
      <c r="Q37" s="138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7">
        <v>41791</v>
      </c>
      <c r="O38" s="137">
        <v>0</v>
      </c>
      <c r="P38" s="137"/>
      <c r="Q38" s="137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/>
      <c r="O39" s="137"/>
      <c r="P39" s="137"/>
      <c r="Q39" s="137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87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89</v>
      </c>
      <c r="O1" s="120"/>
      <c r="P1" s="120"/>
      <c r="Q1" s="120"/>
      <c r="R1" s="120"/>
      <c r="S1" s="121"/>
    </row>
    <row r="2" spans="1:19" ht="16.5" thickBot="1">
      <c r="A2" s="122" t="s">
        <v>90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91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9" t="s">
        <v>41</v>
      </c>
      <c r="O26" s="129"/>
      <c r="P26" s="129"/>
      <c r="Q26" s="129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34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>
        <v>41821</v>
      </c>
      <c r="O28" s="131">
        <f>'[1]червень'!$D$143</f>
        <v>117976.29</v>
      </c>
      <c r="P28" s="131"/>
      <c r="Q28" s="131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/>
      <c r="O29" s="131"/>
      <c r="P29" s="131"/>
      <c r="Q29" s="131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2" t="s">
        <v>56</v>
      </c>
      <c r="P31" s="133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57</v>
      </c>
      <c r="P32" s="134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60</v>
      </c>
      <c r="P33" s="136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9" t="s">
        <v>35</v>
      </c>
      <c r="O36" s="129"/>
      <c r="P36" s="129"/>
      <c r="Q36" s="129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8" t="s">
        <v>36</v>
      </c>
      <c r="O37" s="138"/>
      <c r="P37" s="138"/>
      <c r="Q37" s="138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7">
        <v>41821</v>
      </c>
      <c r="O38" s="137">
        <v>0</v>
      </c>
      <c r="P38" s="137"/>
      <c r="Q38" s="137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/>
      <c r="O39" s="137"/>
      <c r="P39" s="137"/>
      <c r="Q39" s="137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92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94</v>
      </c>
      <c r="O1" s="120"/>
      <c r="P1" s="120"/>
      <c r="Q1" s="120"/>
      <c r="R1" s="120"/>
      <c r="S1" s="121"/>
    </row>
    <row r="2" spans="1:19" ht="16.5" thickBot="1">
      <c r="A2" s="122" t="s">
        <v>95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96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 t="s">
        <v>41</v>
      </c>
      <c r="O30" s="129"/>
      <c r="P30" s="129"/>
      <c r="Q30" s="129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0" t="s">
        <v>34</v>
      </c>
      <c r="O31" s="130"/>
      <c r="P31" s="130"/>
      <c r="Q31" s="130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7">
        <v>41852</v>
      </c>
      <c r="O32" s="131">
        <f>'[1]липень'!$D$143</f>
        <v>120856.76109</v>
      </c>
      <c r="P32" s="131"/>
      <c r="Q32" s="131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8"/>
      <c r="O33" s="131"/>
      <c r="P33" s="131"/>
      <c r="Q33" s="131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2" t="s">
        <v>56</v>
      </c>
      <c r="P35" s="133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4" t="s">
        <v>57</v>
      </c>
      <c r="P36" s="134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5" t="s">
        <v>60</v>
      </c>
      <c r="P37" s="136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 t="s">
        <v>35</v>
      </c>
      <c r="O40" s="129"/>
      <c r="P40" s="129"/>
      <c r="Q40" s="129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8" t="s">
        <v>36</v>
      </c>
      <c r="O41" s="138"/>
      <c r="P41" s="138"/>
      <c r="Q41" s="138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7">
        <v>41852</v>
      </c>
      <c r="O42" s="137">
        <v>0</v>
      </c>
      <c r="P42" s="137"/>
      <c r="Q42" s="137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8"/>
      <c r="O43" s="137"/>
      <c r="P43" s="137"/>
      <c r="Q43" s="137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99</v>
      </c>
      <c r="O1" s="120"/>
      <c r="P1" s="120"/>
      <c r="Q1" s="120"/>
      <c r="R1" s="120"/>
      <c r="S1" s="121"/>
    </row>
    <row r="2" spans="1:19" ht="16.5" thickBot="1">
      <c r="A2" s="122" t="s">
        <v>100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101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41883</v>
      </c>
      <c r="O29" s="131">
        <f>'[1]серпень'!$D$143</f>
        <v>127799.14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41883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4" sqref="N4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103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104</v>
      </c>
      <c r="O1" s="120"/>
      <c r="P1" s="120"/>
      <c r="Q1" s="120"/>
      <c r="R1" s="120"/>
      <c r="S1" s="121"/>
    </row>
    <row r="2" spans="1:19" ht="16.5" thickBot="1">
      <c r="A2" s="122" t="s">
        <v>105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106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v>3.2</v>
      </c>
      <c r="I18" s="82">
        <f t="shared" si="0"/>
        <v>0.6000000000000361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255.00000000000006</v>
      </c>
      <c r="I26" s="43">
        <f t="shared" si="3"/>
        <v>171.35999999999888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 t="s">
        <v>41</v>
      </c>
      <c r="O29" s="129"/>
      <c r="P29" s="129"/>
      <c r="Q29" s="129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 t="s">
        <v>34</v>
      </c>
      <c r="O30" s="130"/>
      <c r="P30" s="130"/>
      <c r="Q30" s="130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>
        <v>41913</v>
      </c>
      <c r="O31" s="131">
        <f>'[1]вересень'!$D$143</f>
        <v>121201.10921</v>
      </c>
      <c r="P31" s="131"/>
      <c r="Q31" s="131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8"/>
      <c r="O32" s="131"/>
      <c r="P32" s="131"/>
      <c r="Q32" s="131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2" t="s">
        <v>56</v>
      </c>
      <c r="P34" s="133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57</v>
      </c>
      <c r="P35" s="134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5" t="s">
        <v>60</v>
      </c>
      <c r="P36" s="136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35</v>
      </c>
      <c r="O39" s="129"/>
      <c r="P39" s="129"/>
      <c r="Q39" s="129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8" t="s">
        <v>36</v>
      </c>
      <c r="O40" s="138"/>
      <c r="P40" s="138"/>
      <c r="Q40" s="138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7">
        <v>41913</v>
      </c>
      <c r="O41" s="137">
        <v>0</v>
      </c>
      <c r="P41" s="137"/>
      <c r="Q41" s="137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8"/>
      <c r="O42" s="137"/>
      <c r="P42" s="137"/>
      <c r="Q42" s="137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2014-10-13T08:56:37Z</dcterms:modified>
  <cp:category/>
  <cp:version/>
  <cp:contentType/>
  <cp:contentStatus/>
</cp:coreProperties>
</file>